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al\My Local Documents\2. PPPs and Public Investment\P-FRAM\0. Training section\6. Training June 2019\For participants\"/>
    </mc:Choice>
  </mc:AlternateContent>
  <xr:revisionPtr revIDLastSave="0" documentId="8_{0B4F58E5-872C-4123-9DCF-D1EB1B166C4D}" xr6:coauthVersionLast="36" xr6:coauthVersionMax="36" xr10:uidLastSave="{00000000-0000-0000-0000-000000000000}"/>
  <bookViews>
    <workbookView xWindow="0" yWindow="0" windowWidth="19200" windowHeight="7395" activeTab="3" xr2:uid="{F48419A5-1E9C-44CF-B8B9-593503A3E297}"/>
  </bookViews>
  <sheets>
    <sheet name="Macroeconomic data" sheetId="1" r:id="rId1"/>
    <sheet name="P1" sheetId="2" r:id="rId2"/>
    <sheet name="P2" sheetId="3" r:id="rId3"/>
    <sheet name="P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4" l="1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I13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4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E1" i="2"/>
  <c r="F1" i="2"/>
  <c r="G1" i="2"/>
  <c r="H1" i="2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D1" i="2"/>
</calcChain>
</file>

<file path=xl/sharedStrings.xml><?xml version="1.0" encoding="utf-8"?>
<sst xmlns="http://schemas.openxmlformats.org/spreadsheetml/2006/main" count="40" uniqueCount="32">
  <si>
    <t>Year</t>
  </si>
  <si>
    <t>Account       DOM</t>
  </si>
  <si>
    <t>Nominal GDP in national currency (billion)</t>
  </si>
  <si>
    <t>Real GDP in national currency (billion)</t>
  </si>
  <si>
    <t>GDP deflator (units)</t>
  </si>
  <si>
    <t>NER DOM/Relevant FX</t>
  </si>
  <si>
    <t>Primary Net Lending/Borrowing  - Primary Balance (billion)</t>
  </si>
  <si>
    <t>Net Lending/Borrowing - Overall Balance (billion)</t>
  </si>
  <si>
    <t>Cash balance (billion)</t>
  </si>
  <si>
    <t>Government gross debt projections, DSA (billion)</t>
  </si>
  <si>
    <t>Government Revenue (billion)</t>
  </si>
  <si>
    <t>Hospital</t>
  </si>
  <si>
    <t>Maintenance                         Millions</t>
  </si>
  <si>
    <t>Operation                             Millions</t>
  </si>
  <si>
    <t>Suspension bridge</t>
  </si>
  <si>
    <t>Unitary price/tariff guaranteed</t>
  </si>
  <si>
    <t>Guaranteed price/tariff  (In domestic currency)</t>
  </si>
  <si>
    <t xml:space="preserve">Guaranteed unitary price/tariff </t>
  </si>
  <si>
    <t>Demand guaranteed</t>
  </si>
  <si>
    <t>Demand guaranteed (units)</t>
  </si>
  <si>
    <t>Estimated demand (units)</t>
  </si>
  <si>
    <t>Minimum Revenue guarantee (MRG)</t>
  </si>
  <si>
    <t>International Airport</t>
  </si>
  <si>
    <t>User fees for government</t>
  </si>
  <si>
    <t>Royalties</t>
  </si>
  <si>
    <t>Other costs</t>
  </si>
  <si>
    <t xml:space="preserve">Maintenance               </t>
  </si>
  <si>
    <t xml:space="preserve">Operation                           </t>
  </si>
  <si>
    <t>Other payments to  government(e.g., revenue sharing agreements)</t>
  </si>
  <si>
    <t xml:space="preserve">Other payments to government </t>
  </si>
  <si>
    <t>Fixed in foreign currency</t>
  </si>
  <si>
    <t>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</si>
</sst>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1"/>
      <name val="Segoe UI"/>
      <family val="2"/>
    </font>
    <font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86724448377941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164" fontId="4" fillId="5" borderId="6">
      <alignment horizontal="center"/>
    </xf>
  </cellStyleXfs>
  <cellXfs count="22">
    <xf numFmtId="0" fontId="0" fillId="0" borderId="0" xfId="0"/>
    <xf numFmtId="0" fontId="1" fillId="0" borderId="1" xfId="0" applyFont="1" applyFill="1" applyBorder="1"/>
    <xf numFmtId="1" fontId="2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0" xfId="0" applyFont="1" applyFill="1" applyBorder="1"/>
    <xf numFmtId="164" fontId="4" fillId="5" borderId="6" xfId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7" fillId="0" borderId="7" xfId="0" applyFont="1" applyBorder="1"/>
    <xf numFmtId="0" fontId="7" fillId="0" borderId="5" xfId="0" applyFont="1" applyBorder="1"/>
    <xf numFmtId="165" fontId="0" fillId="6" borderId="0" xfId="0" applyNumberFormat="1" applyFill="1"/>
    <xf numFmtId="1" fontId="0" fillId="6" borderId="0" xfId="0" applyNumberFormat="1" applyFill="1"/>
    <xf numFmtId="0" fontId="0" fillId="0" borderId="0" xfId="0" applyFill="1"/>
    <xf numFmtId="2" fontId="0" fillId="6" borderId="0" xfId="0" applyNumberFormat="1" applyFill="1"/>
    <xf numFmtId="0" fontId="0" fillId="0" borderId="0" xfId="0" applyAlignment="1">
      <alignment horizontal="left" indent="1"/>
    </xf>
    <xf numFmtId="0" fontId="5" fillId="0" borderId="0" xfId="0" applyFont="1"/>
    <xf numFmtId="1" fontId="0" fillId="0" borderId="0" xfId="0" applyNumberFormat="1"/>
  </cellXfs>
  <cellStyles count="2">
    <cellStyle name="Fill-in" xfId="1" xr:uid="{AFBE280D-7FC7-4906-AF52-C7252E867D8D}"/>
    <cellStyle name="Normal" xfId="0" builtinId="0"/>
  </cellStyles>
  <dxfs count="104"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7571-2E86-4789-BED6-87525414F7F2}">
  <dimension ref="A1:AF11"/>
  <sheetViews>
    <sheetView showGridLines="0" workbookViewId="0">
      <selection sqref="A1:XFD2"/>
    </sheetView>
  </sheetViews>
  <sheetFormatPr defaultRowHeight="15" x14ac:dyDescent="0.25"/>
  <cols>
    <col min="1" max="1" width="53.140625" bestFit="1" customWidth="1"/>
  </cols>
  <sheetData>
    <row r="1" spans="1:32" ht="16.5" x14ac:dyDescent="0.3">
      <c r="A1" s="1"/>
      <c r="B1" s="2" t="s">
        <v>0</v>
      </c>
      <c r="C1" s="2">
        <v>2013</v>
      </c>
      <c r="D1" s="2">
        <v>2014</v>
      </c>
      <c r="E1" s="2">
        <v>2015</v>
      </c>
      <c r="F1" s="2">
        <v>2016</v>
      </c>
      <c r="G1" s="2">
        <v>2017</v>
      </c>
      <c r="H1" s="2">
        <v>2018</v>
      </c>
      <c r="I1" s="2">
        <v>2019</v>
      </c>
      <c r="J1" s="2">
        <v>2020</v>
      </c>
      <c r="K1" s="2">
        <v>2021</v>
      </c>
      <c r="L1" s="2">
        <v>2022</v>
      </c>
      <c r="M1" s="2">
        <v>2023</v>
      </c>
      <c r="N1" s="2">
        <v>2024</v>
      </c>
      <c r="O1" s="2">
        <v>2025</v>
      </c>
      <c r="P1" s="2">
        <v>2026</v>
      </c>
      <c r="Q1" s="2">
        <v>2027</v>
      </c>
      <c r="R1" s="2">
        <v>2028</v>
      </c>
      <c r="S1" s="2">
        <v>2029</v>
      </c>
      <c r="T1" s="2">
        <v>2030</v>
      </c>
      <c r="U1" s="2">
        <v>2031</v>
      </c>
      <c r="V1" s="2">
        <v>2032</v>
      </c>
      <c r="W1" s="2">
        <v>2033</v>
      </c>
      <c r="X1" s="2">
        <v>2034</v>
      </c>
      <c r="Y1" s="2">
        <v>2035</v>
      </c>
      <c r="Z1" s="2">
        <v>2036</v>
      </c>
      <c r="AA1" s="2">
        <v>2037</v>
      </c>
      <c r="AB1" s="2">
        <v>2038</v>
      </c>
      <c r="AC1" s="2">
        <v>2039</v>
      </c>
      <c r="AD1" s="2">
        <v>2040</v>
      </c>
      <c r="AE1" s="2">
        <v>2041</v>
      </c>
      <c r="AF1" s="2">
        <v>2042</v>
      </c>
    </row>
    <row r="2" spans="1:32" ht="16.5" x14ac:dyDescent="0.3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6.5" x14ac:dyDescent="0.3">
      <c r="A3" s="6" t="s">
        <v>2</v>
      </c>
      <c r="B3" s="7"/>
      <c r="C3" s="8">
        <v>2117.3643117900001</v>
      </c>
      <c r="D3" s="9">
        <v>2392.02507492</v>
      </c>
      <c r="E3" s="9">
        <v>2736.2175679799998</v>
      </c>
      <c r="F3" s="9">
        <v>3051.9751263299995</v>
      </c>
      <c r="G3" s="9">
        <v>3546.410826286563</v>
      </c>
      <c r="H3" s="9">
        <v>4016.6772074854071</v>
      </c>
      <c r="I3" s="9">
        <v>4525.1584938218175</v>
      </c>
      <c r="J3" s="9">
        <v>5055.2948443159539</v>
      </c>
      <c r="K3" s="9">
        <v>5627.9266334554295</v>
      </c>
      <c r="L3" s="9">
        <v>6218.8589299682499</v>
      </c>
      <c r="M3" s="9">
        <v>6822.0882461751698</v>
      </c>
      <c r="N3" s="9">
        <v>7422.4320118385849</v>
      </c>
      <c r="O3" s="9">
        <v>8053.3387328448644</v>
      </c>
      <c r="P3" s="9">
        <v>8721.7658476709876</v>
      </c>
      <c r="Q3" s="9">
        <v>9436.9506471800087</v>
      </c>
      <c r="R3" s="9">
        <v>10144.721945718509</v>
      </c>
      <c r="S3" s="9">
        <v>10895.431369701679</v>
      </c>
      <c r="T3" s="9">
        <v>11603.634408732287</v>
      </c>
      <c r="U3" s="9">
        <v>12357.870645299885</v>
      </c>
      <c r="V3" s="9">
        <v>13161.132237244377</v>
      </c>
      <c r="W3" s="9">
        <v>14016.605832665262</v>
      </c>
      <c r="X3" s="9">
        <v>14927.685211788503</v>
      </c>
      <c r="Y3" s="9">
        <v>15897.984750554755</v>
      </c>
      <c r="Z3" s="9">
        <v>16931.353759340815</v>
      </c>
      <c r="AA3" s="9">
        <v>18031.891753697968</v>
      </c>
      <c r="AB3" s="9">
        <v>19203.964717688334</v>
      </c>
      <c r="AC3" s="9">
        <v>20452.222424338073</v>
      </c>
      <c r="AD3" s="9">
        <v>21781.616881920047</v>
      </c>
      <c r="AE3" s="9">
        <v>23197.421979244849</v>
      </c>
      <c r="AF3" s="9">
        <v>24705.254407895762</v>
      </c>
    </row>
    <row r="4" spans="1:32" ht="16.5" x14ac:dyDescent="0.3">
      <c r="A4" s="6" t="s">
        <v>3</v>
      </c>
      <c r="B4" s="7"/>
      <c r="C4" s="10">
        <v>1602.1209051899998</v>
      </c>
      <c r="D4" s="10">
        <v>1684.8975370499998</v>
      </c>
      <c r="E4" s="10">
        <v>1787.4384910199999</v>
      </c>
      <c r="F4" s="10">
        <v>1844.34752151</v>
      </c>
      <c r="G4" s="10">
        <v>1938.6039124493027</v>
      </c>
      <c r="H4" s="10">
        <v>2006.1505104223868</v>
      </c>
      <c r="I4" s="10">
        <v>2076.2987149869</v>
      </c>
      <c r="J4" s="10">
        <v>2149.1925920881649</v>
      </c>
      <c r="K4" s="10">
        <v>2226.3629896300922</v>
      </c>
      <c r="L4" s="10">
        <v>2316.9759633080371</v>
      </c>
      <c r="M4" s="10">
        <v>2409.8866994366895</v>
      </c>
      <c r="N4" s="10">
        <v>2505.0772240644387</v>
      </c>
      <c r="O4" s="10">
        <v>2600.2701585788873</v>
      </c>
      <c r="P4" s="10">
        <v>2697.7802895255959</v>
      </c>
      <c r="Q4" s="10">
        <v>2798.4074943249011</v>
      </c>
      <c r="R4" s="10">
        <v>2901.3888901160572</v>
      </c>
      <c r="S4" s="10">
        <v>3006.4191679382584</v>
      </c>
      <c r="T4" s="10">
        <v>3111.6438388160973</v>
      </c>
      <c r="U4" s="10">
        <v>3220.5513731746605</v>
      </c>
      <c r="V4" s="10">
        <v>3333.2706712357735</v>
      </c>
      <c r="W4" s="10">
        <v>3449.9351447290255</v>
      </c>
      <c r="X4" s="10">
        <v>3570.682874794541</v>
      </c>
      <c r="Y4" s="10">
        <v>3695.6567754123498</v>
      </c>
      <c r="Z4" s="10">
        <v>3825.0047625517818</v>
      </c>
      <c r="AA4" s="10">
        <v>3958.879929241094</v>
      </c>
      <c r="AB4" s="10">
        <v>4097.440726764532</v>
      </c>
      <c r="AC4" s="10">
        <v>4240.8511522012905</v>
      </c>
      <c r="AD4" s="10">
        <v>4389.2809425283349</v>
      </c>
      <c r="AE4" s="10">
        <v>4542.905775516826</v>
      </c>
      <c r="AF4" s="10">
        <v>4701.9074776599145</v>
      </c>
    </row>
    <row r="5" spans="1:32" ht="16.5" x14ac:dyDescent="0.3">
      <c r="A5" s="6" t="s">
        <v>4</v>
      </c>
      <c r="B5" s="7"/>
      <c r="C5" s="10">
        <v>132.16008260867781</v>
      </c>
      <c r="D5" s="10">
        <v>141.96857804825765</v>
      </c>
      <c r="E5" s="10">
        <v>153.08037628856141</v>
      </c>
      <c r="F5" s="10">
        <v>165.47722653869988</v>
      </c>
      <c r="G5" s="10">
        <v>182.93632874215643</v>
      </c>
      <c r="H5" s="10">
        <v>200.21813850047133</v>
      </c>
      <c r="I5" s="10">
        <v>217.94351945405737</v>
      </c>
      <c r="J5" s="10">
        <v>235.21832631128729</v>
      </c>
      <c r="K5" s="10">
        <v>252.78567150411098</v>
      </c>
      <c r="L5" s="10">
        <v>268.40411935432178</v>
      </c>
      <c r="M5" s="10">
        <v>283.08750978914617</v>
      </c>
      <c r="N5" s="10">
        <v>296.29553694140554</v>
      </c>
      <c r="O5" s="10">
        <v>309.7116161670761</v>
      </c>
      <c r="P5" s="10">
        <v>323.29414969536708</v>
      </c>
      <c r="Q5" s="10">
        <v>337.22574951353238</v>
      </c>
      <c r="R5" s="10">
        <v>349.6505408246984</v>
      </c>
      <c r="S5" s="10">
        <v>362.40559819120455</v>
      </c>
      <c r="T5" s="10">
        <v>372.91010828370321</v>
      </c>
      <c r="U5" s="10">
        <v>383.71909692960764</v>
      </c>
      <c r="V5" s="10">
        <v>394.84138959423393</v>
      </c>
      <c r="W5" s="10">
        <v>406.2860675534871</v>
      </c>
      <c r="X5" s="10">
        <v>418.06247530866062</v>
      </c>
      <c r="Y5" s="10">
        <v>430.18022821615807</v>
      </c>
      <c r="Z5" s="10">
        <v>442.64922033836564</v>
      </c>
      <c r="AA5" s="10">
        <v>455.47963252208643</v>
      </c>
      <c r="AB5" s="10">
        <v>468.68194071113231</v>
      </c>
      <c r="AC5" s="10">
        <v>482.26692449986075</v>
      </c>
      <c r="AD5" s="10">
        <v>496.24567593463939</v>
      </c>
      <c r="AE5" s="10">
        <v>510.62960857042611</v>
      </c>
      <c r="AF5" s="10">
        <v>525.43046678985877</v>
      </c>
    </row>
    <row r="6" spans="1:32" ht="16.5" x14ac:dyDescent="0.3">
      <c r="A6" s="6" t="s">
        <v>5</v>
      </c>
      <c r="B6" s="7"/>
      <c r="C6" s="10">
        <v>205.664767437145</v>
      </c>
      <c r="D6" s="10">
        <v>236.38598489271629</v>
      </c>
      <c r="E6" s="10">
        <v>293.87888386653412</v>
      </c>
      <c r="F6" s="10">
        <v>326.29613729107803</v>
      </c>
      <c r="G6" s="10">
        <v>389.156769262355</v>
      </c>
      <c r="H6" s="10">
        <v>409.36708331121798</v>
      </c>
      <c r="I6" s="10">
        <v>434.10469736078232</v>
      </c>
      <c r="J6" s="10">
        <v>457.98099176096969</v>
      </c>
      <c r="K6" s="10">
        <v>483.28131291818784</v>
      </c>
      <c r="L6" s="10">
        <v>509.66255208595516</v>
      </c>
      <c r="M6" s="10">
        <v>509.66255208595516</v>
      </c>
      <c r="N6" s="10">
        <v>509.66255208595516</v>
      </c>
      <c r="O6" s="10">
        <v>509.66255208595516</v>
      </c>
      <c r="P6" s="10">
        <v>500</v>
      </c>
      <c r="Q6" s="10">
        <v>480</v>
      </c>
      <c r="R6" s="10">
        <v>479</v>
      </c>
      <c r="S6" s="10">
        <v>467.99999999999989</v>
      </c>
      <c r="T6" s="10">
        <v>462</v>
      </c>
      <c r="U6" s="10">
        <v>445</v>
      </c>
      <c r="V6" s="10">
        <v>430</v>
      </c>
      <c r="W6" s="10">
        <v>412</v>
      </c>
      <c r="X6" s="10">
        <v>385</v>
      </c>
      <c r="Y6" s="10">
        <v>375</v>
      </c>
      <c r="Z6" s="10">
        <v>365</v>
      </c>
      <c r="AA6" s="10">
        <v>350</v>
      </c>
      <c r="AB6" s="10">
        <v>350</v>
      </c>
      <c r="AC6" s="10">
        <v>350</v>
      </c>
      <c r="AD6" s="10">
        <v>350</v>
      </c>
      <c r="AE6" s="10">
        <v>350</v>
      </c>
      <c r="AF6" s="10">
        <v>350</v>
      </c>
    </row>
    <row r="7" spans="1:32" ht="16.5" x14ac:dyDescent="0.3">
      <c r="A7" s="6" t="s">
        <v>6</v>
      </c>
      <c r="B7" s="7"/>
      <c r="C7" s="10">
        <v>25.232189252600389</v>
      </c>
      <c r="D7" s="10">
        <v>18.730022444603474</v>
      </c>
      <c r="E7" s="10">
        <v>23.291015569280031</v>
      </c>
      <c r="F7" s="10">
        <v>-41.323804704292449</v>
      </c>
      <c r="G7" s="10">
        <v>-82.089492677656366</v>
      </c>
      <c r="H7" s="10">
        <v>-37.52015247591239</v>
      </c>
      <c r="I7" s="10">
        <v>-9.115213582446227</v>
      </c>
      <c r="J7" s="10">
        <v>-0.82240148177501393</v>
      </c>
      <c r="K7" s="10">
        <v>-1.6300147967080061</v>
      </c>
      <c r="L7" s="10">
        <v>-1.7047569643735476</v>
      </c>
      <c r="M7" s="10">
        <v>-1.8935610354219929</v>
      </c>
      <c r="N7" s="10">
        <v>-2.1032754051167712</v>
      </c>
      <c r="O7" s="10">
        <v>-2.336215916474671</v>
      </c>
      <c r="P7" s="10">
        <v>-2.5949548951657953</v>
      </c>
      <c r="Q7" s="10">
        <v>-2.8823495553040122</v>
      </c>
      <c r="R7" s="10">
        <v>-3.2015735512159766</v>
      </c>
      <c r="S7" s="10">
        <v>-3.5561520236099762</v>
      </c>
      <c r="T7" s="10">
        <v>-3.9500005271539749</v>
      </c>
      <c r="U7" s="10">
        <v>-4.3874682693340041</v>
      </c>
      <c r="V7" s="10">
        <v>-4.8733861380728722</v>
      </c>
      <c r="W7" s="10">
        <v>-5.413120048470673</v>
      </c>
      <c r="X7" s="10">
        <v>-6.0126301977668142</v>
      </c>
      <c r="Y7" s="10">
        <v>-6.6785368828668528</v>
      </c>
      <c r="Z7" s="10">
        <v>-7.4181936072468098</v>
      </c>
      <c r="AA7" s="10">
        <v>-8.2397682845430715</v>
      </c>
      <c r="AB7" s="10">
        <v>-9.1523334355464439</v>
      </c>
      <c r="AC7" s="10">
        <v>-10.165966374631674</v>
      </c>
      <c r="AD7" s="10">
        <v>-11.29186049196551</v>
      </c>
      <c r="AE7" s="10">
        <v>-12.542448860365358</v>
      </c>
      <c r="AF7" s="10">
        <v>-13.931541531779732</v>
      </c>
    </row>
    <row r="8" spans="1:32" ht="16.5" x14ac:dyDescent="0.3">
      <c r="A8" s="6" t="s">
        <v>7</v>
      </c>
      <c r="B8" s="7"/>
      <c r="C8" s="10">
        <v>-45.203623842434816</v>
      </c>
      <c r="D8" s="10">
        <v>-49.697714555396466</v>
      </c>
      <c r="E8" s="10">
        <v>-50.298778230719932</v>
      </c>
      <c r="F8" s="10">
        <v>-102.72034048334625</v>
      </c>
      <c r="G8" s="10">
        <v>-165.22107533244113</v>
      </c>
      <c r="H8" s="10">
        <v>-141.86914850175427</v>
      </c>
      <c r="I8" s="10">
        <v>-148.00021030024823</v>
      </c>
      <c r="J8" s="10">
        <v>-166.69523677499589</v>
      </c>
      <c r="K8" s="10">
        <v>-186.36683385082338</v>
      </c>
      <c r="L8" s="10">
        <v>-205.32826657657654</v>
      </c>
      <c r="M8" s="10">
        <v>-228.06864156323854</v>
      </c>
      <c r="N8" s="10">
        <v>-253.3275429230882</v>
      </c>
      <c r="O8" s="10">
        <v>-281.38390075715336</v>
      </c>
      <c r="P8" s="10">
        <v>-312.5475370412056</v>
      </c>
      <c r="Q8" s="10">
        <v>-347.16258694142942</v>
      </c>
      <c r="R8" s="10">
        <v>-385.6112990452911</v>
      </c>
      <c r="S8" s="10">
        <v>-428.31825647296432</v>
      </c>
      <c r="T8" s="10">
        <v>-475.75506548238502</v>
      </c>
      <c r="U8" s="10">
        <v>-528.44556334346998</v>
      </c>
      <c r="V8" s="10">
        <v>-586.97160299123891</v>
      </c>
      <c r="W8" s="10">
        <v>-651.97947833686158</v>
      </c>
      <c r="X8" s="10">
        <v>-724.18706119033641</v>
      </c>
      <c r="Y8" s="10">
        <v>-804.39172860672068</v>
      </c>
      <c r="Z8" s="10">
        <v>-893.47916819635986</v>
      </c>
      <c r="AA8" s="10">
        <v>-992.43315863478085</v>
      </c>
      <c r="AB8" s="10">
        <v>-1102.3464333768902</v>
      </c>
      <c r="AC8" s="10">
        <v>-1224.432747541779</v>
      </c>
      <c r="AD8" s="10">
        <v>-1360.0402812208526</v>
      </c>
      <c r="AE8" s="10">
        <v>-1510.6665272199295</v>
      </c>
      <c r="AF8" s="10">
        <v>-1677.9748276383125</v>
      </c>
    </row>
    <row r="9" spans="1:32" ht="16.5" x14ac:dyDescent="0.3">
      <c r="A9" s="6" t="s">
        <v>8</v>
      </c>
      <c r="B9" s="7"/>
      <c r="C9" s="10">
        <v>-37</v>
      </c>
      <c r="D9" s="10">
        <v>-25</v>
      </c>
      <c r="E9" s="10">
        <v>-42</v>
      </c>
      <c r="F9" s="10">
        <v>-89</v>
      </c>
      <c r="G9" s="10">
        <v>-212.22107533244113</v>
      </c>
      <c r="H9" s="10">
        <v>-188.86914850175427</v>
      </c>
      <c r="I9" s="10">
        <v>-200.00021030024823</v>
      </c>
      <c r="J9" s="10">
        <v>-213.69523677499589</v>
      </c>
      <c r="K9" s="10">
        <v>-186.36683385082338</v>
      </c>
      <c r="L9" s="10">
        <v>-205.32826657657654</v>
      </c>
      <c r="M9" s="10">
        <v>-228.06864156323854</v>
      </c>
      <c r="N9" s="10">
        <v>-253.3275429230882</v>
      </c>
      <c r="O9" s="10">
        <v>-281.38390075715336</v>
      </c>
      <c r="P9" s="10">
        <v>-312.5475370412056</v>
      </c>
      <c r="Q9" s="10">
        <v>-347.16258694142942</v>
      </c>
      <c r="R9" s="10">
        <v>-385.6112990452911</v>
      </c>
      <c r="S9" s="10">
        <v>-428.31825647296432</v>
      </c>
      <c r="T9" s="10">
        <v>-475.75506548238502</v>
      </c>
      <c r="U9" s="10">
        <v>-528.44556334346998</v>
      </c>
      <c r="V9" s="10">
        <v>-586.97160299123891</v>
      </c>
      <c r="W9" s="10">
        <v>-651.97947833686158</v>
      </c>
      <c r="X9" s="10">
        <v>-724.18706119033641</v>
      </c>
      <c r="Y9" s="10">
        <v>-804.39172860672068</v>
      </c>
      <c r="Z9" s="10">
        <v>-893.47916819635986</v>
      </c>
      <c r="AA9" s="10">
        <v>-992.43315863478085</v>
      </c>
      <c r="AB9" s="10">
        <v>-1102.3464333768902</v>
      </c>
      <c r="AC9" s="10">
        <v>-1224.432747541779</v>
      </c>
      <c r="AD9" s="10">
        <v>-1360.0402812208526</v>
      </c>
      <c r="AE9" s="10">
        <v>-1510.6665272199295</v>
      </c>
      <c r="AF9" s="10">
        <v>-1677.9748276383125</v>
      </c>
    </row>
    <row r="10" spans="1:32" ht="16.5" x14ac:dyDescent="0.3">
      <c r="A10" s="6" t="s">
        <v>9</v>
      </c>
      <c r="B10" s="7"/>
      <c r="C10" s="11">
        <v>1079.8557990129</v>
      </c>
      <c r="D10" s="10">
        <v>1188.5858214575035</v>
      </c>
      <c r="E10" s="11">
        <v>1351.8768370267835</v>
      </c>
      <c r="F10" s="10">
        <v>1480.5530323224912</v>
      </c>
      <c r="G10" s="10">
        <v>1598.4635396448348</v>
      </c>
      <c r="H10" s="10">
        <v>1810.9433871689223</v>
      </c>
      <c r="I10" s="10">
        <v>2051.8281735864762</v>
      </c>
      <c r="J10" s="10">
        <v>2301.005772104701</v>
      </c>
      <c r="K10" s="10">
        <v>2549.3757573079929</v>
      </c>
      <c r="L10" s="10">
        <v>2797.6710003436192</v>
      </c>
      <c r="M10" s="10">
        <v>3045.7774393081972</v>
      </c>
      <c r="N10" s="10">
        <v>3293.6741639030806</v>
      </c>
      <c r="O10" s="10">
        <v>3541.3379479866057</v>
      </c>
      <c r="P10" s="10">
        <v>3788.74299309144</v>
      </c>
      <c r="Q10" s="10">
        <v>4035.8606435361362</v>
      </c>
      <c r="R10" s="10">
        <v>4282.6590699849203</v>
      </c>
      <c r="S10" s="10">
        <v>4529.1029179613106</v>
      </c>
      <c r="T10" s="10">
        <v>4775.1529174341567</v>
      </c>
      <c r="U10" s="10">
        <v>5020.7654491648227</v>
      </c>
      <c r="V10" s="10">
        <v>5265.8920630267503</v>
      </c>
      <c r="W10" s="10">
        <v>5610.4789429782795</v>
      </c>
      <c r="X10" s="10">
        <v>5954.4663127805125</v>
      </c>
      <c r="Y10" s="10">
        <v>6297.7877758976456</v>
      </c>
      <c r="Z10" s="10">
        <v>6640.3695822903992</v>
      </c>
      <c r="AA10" s="10">
        <v>7032.1298140058561</v>
      </c>
      <c r="AB10" s="10">
        <v>7622.97748057031</v>
      </c>
      <c r="AC10" s="10">
        <v>8162.8115141956787</v>
      </c>
      <c r="AD10" s="10">
        <v>8701.5196537037118</v>
      </c>
      <c r="AE10" s="10">
        <v>9238.977204843346</v>
      </c>
      <c r="AF10" s="10">
        <v>9775.0456633115664</v>
      </c>
    </row>
    <row r="11" spans="1:32" ht="16.5" x14ac:dyDescent="0.3">
      <c r="A11" s="6" t="s">
        <v>10</v>
      </c>
      <c r="B11" s="7"/>
      <c r="C11" s="10">
        <v>639.44402216058006</v>
      </c>
      <c r="D11" s="10">
        <v>741.52777322520001</v>
      </c>
      <c r="E11" s="10">
        <v>854.24712472335591</v>
      </c>
      <c r="F11" s="10">
        <v>936.95636378330983</v>
      </c>
      <c r="G11" s="10">
        <v>1081.6553020174017</v>
      </c>
      <c r="H11" s="10">
        <v>1200.9864850381366</v>
      </c>
      <c r="I11" s="10">
        <v>1393.7488160971197</v>
      </c>
      <c r="J11" s="10">
        <v>1567.1414017379457</v>
      </c>
      <c r="K11" s="10">
        <v>1695.1315019967756</v>
      </c>
      <c r="L11" s="10">
        <v>1803.4690896907923</v>
      </c>
      <c r="M11" s="10">
        <v>1978.4055913907991</v>
      </c>
      <c r="N11" s="10">
        <v>2078.280963314804</v>
      </c>
      <c r="O11" s="10">
        <v>2174.4014578681135</v>
      </c>
      <c r="P11" s="10">
        <v>2337.4332471758248</v>
      </c>
      <c r="Q11" s="10">
        <v>2453.6071682668025</v>
      </c>
      <c r="R11" s="10">
        <v>2607.1935400496568</v>
      </c>
      <c r="S11" s="10">
        <v>2723.8578424254197</v>
      </c>
      <c r="T11" s="10">
        <v>2900.9086021830717</v>
      </c>
      <c r="U11" s="10">
        <v>3089.4676613249712</v>
      </c>
      <c r="V11" s="10">
        <v>3290.2830593110943</v>
      </c>
      <c r="W11" s="10">
        <v>3504.1514581663155</v>
      </c>
      <c r="X11" s="10">
        <v>3731.9213029471257</v>
      </c>
      <c r="Y11" s="10">
        <v>3974.4961876386888</v>
      </c>
      <c r="Z11" s="10">
        <v>4232.8384398352036</v>
      </c>
      <c r="AA11" s="10">
        <v>4507.972938424492</v>
      </c>
      <c r="AB11" s="10">
        <v>4800.9911794220834</v>
      </c>
      <c r="AC11" s="10">
        <v>5113.0556060845183</v>
      </c>
      <c r="AD11" s="10">
        <v>5445.4042204800116</v>
      </c>
      <c r="AE11" s="10">
        <v>5799.3554948112123</v>
      </c>
      <c r="AF11" s="10">
        <v>6176.3136019739404</v>
      </c>
    </row>
  </sheetData>
  <conditionalFormatting sqref="B1:AF1">
    <cfRule type="expression" dxfId="103" priority="28">
      <formula>$BA$71="hide"</formula>
    </cfRule>
  </conditionalFormatting>
  <conditionalFormatting sqref="B1:AF1">
    <cfRule type="expression" dxfId="102" priority="27">
      <formula>$BA$72="hide"</formula>
    </cfRule>
  </conditionalFormatting>
  <conditionalFormatting sqref="B1:AF1">
    <cfRule type="expression" dxfId="101" priority="26">
      <formula>$BA$73="hide"</formula>
    </cfRule>
  </conditionalFormatting>
  <conditionalFormatting sqref="B1:AF1">
    <cfRule type="expression" dxfId="100" priority="25">
      <formula>$BA$74="hide"</formula>
    </cfRule>
  </conditionalFormatting>
  <conditionalFormatting sqref="B1:AF1">
    <cfRule type="expression" dxfId="99" priority="24">
      <formula>$BA$75="hide"</formula>
    </cfRule>
  </conditionalFormatting>
  <conditionalFormatting sqref="B1:AF1">
    <cfRule type="expression" dxfId="98" priority="23">
      <formula>$BA$76="hide"</formula>
    </cfRule>
  </conditionalFormatting>
  <conditionalFormatting sqref="A2:AF2">
    <cfRule type="expression" dxfId="97" priority="34">
      <formula>$BA$71="hide"</formula>
    </cfRule>
  </conditionalFormatting>
  <conditionalFormatting sqref="A2:AF2">
    <cfRule type="expression" dxfId="96" priority="33">
      <formula>$BA$72="hide"</formula>
    </cfRule>
  </conditionalFormatting>
  <conditionalFormatting sqref="A2:AF2">
    <cfRule type="expression" dxfId="95" priority="32">
      <formula>$BA$73="hide"</formula>
    </cfRule>
  </conditionalFormatting>
  <conditionalFormatting sqref="A2:AF2">
    <cfRule type="expression" dxfId="94" priority="31">
      <formula>$BA$74="hide"</formula>
    </cfRule>
  </conditionalFormatting>
  <conditionalFormatting sqref="A2:AF2">
    <cfRule type="expression" dxfId="93" priority="30">
      <formula>$BA$75="hide"</formula>
    </cfRule>
  </conditionalFormatting>
  <conditionalFormatting sqref="A2:AF2">
    <cfRule type="expression" dxfId="92" priority="29">
      <formula>$BA$76="hide"</formula>
    </cfRule>
  </conditionalFormatting>
  <conditionalFormatting sqref="A4:B11">
    <cfRule type="expression" dxfId="91" priority="22">
      <formula>$BA$4="hide"</formula>
    </cfRule>
  </conditionalFormatting>
  <conditionalFormatting sqref="A5:B11">
    <cfRule type="expression" dxfId="90" priority="21">
      <formula>$BA$5="hide"</formula>
    </cfRule>
  </conditionalFormatting>
  <conditionalFormatting sqref="A6:B11">
    <cfRule type="expression" dxfId="89" priority="20">
      <formula>$BA$6="hide"</formula>
    </cfRule>
  </conditionalFormatting>
  <conditionalFormatting sqref="A7:B11">
    <cfRule type="expression" dxfId="88" priority="19">
      <formula>$BA$7="hide"</formula>
    </cfRule>
  </conditionalFormatting>
  <conditionalFormatting sqref="A8:B11">
    <cfRule type="expression" dxfId="87" priority="18">
      <formula>$BA$8="hide"</formula>
    </cfRule>
  </conditionalFormatting>
  <conditionalFormatting sqref="A9:B11">
    <cfRule type="expression" dxfId="86" priority="17">
      <formula>$BA$9="hide"</formula>
    </cfRule>
  </conditionalFormatting>
  <conditionalFormatting sqref="A10:B11">
    <cfRule type="expression" dxfId="85" priority="16">
      <formula>$BA$10="hide"</formula>
    </cfRule>
  </conditionalFormatting>
  <conditionalFormatting sqref="A11:B11">
    <cfRule type="expression" dxfId="84" priority="15">
      <formula>$BA$11="hide"</formula>
    </cfRule>
  </conditionalFormatting>
  <conditionalFormatting sqref="C3">
    <cfRule type="expression" dxfId="83" priority="14">
      <formula>$BA$20="hide"</formula>
    </cfRule>
  </conditionalFormatting>
  <conditionalFormatting sqref="C3">
    <cfRule type="expression" dxfId="82" priority="13">
      <formula>$BA$21="hide"</formula>
    </cfRule>
  </conditionalFormatting>
  <conditionalFormatting sqref="C3">
    <cfRule type="expression" dxfId="81" priority="12">
      <formula>$BA$22="hide"</formula>
    </cfRule>
  </conditionalFormatting>
  <conditionalFormatting sqref="C3">
    <cfRule type="expression" dxfId="80" priority="11">
      <formula>$BA$23="hide"</formula>
    </cfRule>
  </conditionalFormatting>
  <conditionalFormatting sqref="C3">
    <cfRule type="expression" dxfId="79" priority="10">
      <formula>$BA$24="hide"</formula>
    </cfRule>
  </conditionalFormatting>
  <conditionalFormatting sqref="C3">
    <cfRule type="expression" dxfId="78" priority="9">
      <formula>$BA$25="hide"</formula>
    </cfRule>
  </conditionalFormatting>
  <conditionalFormatting sqref="C4:AF11">
    <cfRule type="expression" dxfId="77" priority="8">
      <formula>$BA$4="hide"</formula>
    </cfRule>
  </conditionalFormatting>
  <conditionalFormatting sqref="C5:AF11">
    <cfRule type="expression" dxfId="76" priority="7">
      <formula>$BA$5="hide"</formula>
    </cfRule>
  </conditionalFormatting>
  <conditionalFormatting sqref="C6:AF11">
    <cfRule type="expression" dxfId="75" priority="6">
      <formula>$BA$6="hide"</formula>
    </cfRule>
  </conditionalFormatting>
  <conditionalFormatting sqref="C7:AF11">
    <cfRule type="expression" dxfId="74" priority="5">
      <formula>$BA$7="hide"</formula>
    </cfRule>
  </conditionalFormatting>
  <conditionalFormatting sqref="C8:AF11">
    <cfRule type="expression" dxfId="73" priority="4">
      <formula>$BA$8="hide"</formula>
    </cfRule>
  </conditionalFormatting>
  <conditionalFormatting sqref="C9:AF11">
    <cfRule type="expression" dxfId="72" priority="3">
      <formula>$BA$9="hide"</formula>
    </cfRule>
  </conditionalFormatting>
  <conditionalFormatting sqref="C10:AF11">
    <cfRule type="expression" dxfId="71" priority="2">
      <formula>$BA$10="hide"</formula>
    </cfRule>
  </conditionalFormatting>
  <conditionalFormatting sqref="C11:AF11">
    <cfRule type="expression" dxfId="70" priority="1">
      <formula>$BA$11="hide"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A64B-596D-49BB-A328-B827159F6057}">
  <dimension ref="A1:AF4"/>
  <sheetViews>
    <sheetView workbookViewId="0">
      <selection sqref="A1:XFD4"/>
    </sheetView>
  </sheetViews>
  <sheetFormatPr defaultRowHeight="15" x14ac:dyDescent="0.25"/>
  <cols>
    <col min="1" max="1" width="53.140625" bestFit="1" customWidth="1"/>
  </cols>
  <sheetData>
    <row r="1" spans="1:32" ht="16.5" x14ac:dyDescent="0.3">
      <c r="A1" s="12" t="s">
        <v>11</v>
      </c>
      <c r="B1" s="2" t="s">
        <v>0</v>
      </c>
      <c r="C1" s="2">
        <v>2017</v>
      </c>
      <c r="D1" s="2">
        <f>C1+1</f>
        <v>2018</v>
      </c>
      <c r="E1" s="2">
        <f t="shared" ref="E1:AF1" si="0">D1+1</f>
        <v>2019</v>
      </c>
      <c r="F1" s="2">
        <f t="shared" si="0"/>
        <v>2020</v>
      </c>
      <c r="G1" s="2">
        <f t="shared" si="0"/>
        <v>2021</v>
      </c>
      <c r="H1" s="2">
        <f t="shared" si="0"/>
        <v>2022</v>
      </c>
      <c r="I1" s="2">
        <f t="shared" si="0"/>
        <v>2023</v>
      </c>
      <c r="J1" s="2">
        <f t="shared" si="0"/>
        <v>2024</v>
      </c>
      <c r="K1" s="2">
        <f t="shared" si="0"/>
        <v>2025</v>
      </c>
      <c r="L1" s="2">
        <f t="shared" si="0"/>
        <v>2026</v>
      </c>
      <c r="M1" s="2">
        <f t="shared" si="0"/>
        <v>2027</v>
      </c>
      <c r="N1" s="2">
        <f t="shared" si="0"/>
        <v>2028</v>
      </c>
      <c r="O1" s="2">
        <f t="shared" si="0"/>
        <v>2029</v>
      </c>
      <c r="P1" s="2">
        <f t="shared" si="0"/>
        <v>2030</v>
      </c>
      <c r="Q1" s="2">
        <f t="shared" si="0"/>
        <v>2031</v>
      </c>
      <c r="R1" s="2">
        <f t="shared" si="0"/>
        <v>2032</v>
      </c>
      <c r="S1" s="2">
        <f t="shared" si="0"/>
        <v>2033</v>
      </c>
      <c r="T1" s="2">
        <f t="shared" si="0"/>
        <v>2034</v>
      </c>
      <c r="U1" s="2">
        <f t="shared" si="0"/>
        <v>2035</v>
      </c>
      <c r="V1" s="2">
        <f t="shared" si="0"/>
        <v>2036</v>
      </c>
      <c r="W1" s="2">
        <f t="shared" si="0"/>
        <v>2037</v>
      </c>
      <c r="X1" s="2">
        <f t="shared" si="0"/>
        <v>2038</v>
      </c>
      <c r="Y1" s="2">
        <f t="shared" si="0"/>
        <v>2039</v>
      </c>
      <c r="Z1" s="2">
        <f t="shared" si="0"/>
        <v>2040</v>
      </c>
      <c r="AA1" s="2">
        <f t="shared" si="0"/>
        <v>2041</v>
      </c>
      <c r="AB1" s="2">
        <f t="shared" si="0"/>
        <v>2042</v>
      </c>
      <c r="AC1" s="2">
        <f t="shared" si="0"/>
        <v>2043</v>
      </c>
      <c r="AD1" s="2">
        <f t="shared" si="0"/>
        <v>2044</v>
      </c>
      <c r="AE1" s="2">
        <f t="shared" si="0"/>
        <v>2045</v>
      </c>
      <c r="AF1" s="2">
        <f t="shared" si="0"/>
        <v>2046</v>
      </c>
    </row>
    <row r="2" spans="1:32" ht="16.5" x14ac:dyDescent="0.3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6.5" x14ac:dyDescent="0.3">
      <c r="A3" s="13" t="s">
        <v>12</v>
      </c>
      <c r="B3" s="17"/>
      <c r="C3" s="16">
        <v>0</v>
      </c>
      <c r="D3" s="16">
        <v>0</v>
      </c>
      <c r="E3" s="16">
        <v>0</v>
      </c>
      <c r="F3" s="16">
        <v>1800</v>
      </c>
      <c r="G3" s="16">
        <v>1934.4334935247996</v>
      </c>
      <c r="H3" s="16">
        <v>2053.9531184250059</v>
      </c>
      <c r="I3" s="16">
        <v>2166.3172492185668</v>
      </c>
      <c r="J3" s="16">
        <v>2267.3912141893229</v>
      </c>
      <c r="K3" s="16">
        <v>2370.0572903616717</v>
      </c>
      <c r="L3" s="16">
        <v>2473.9971522522314</v>
      </c>
      <c r="M3" s="16">
        <v>2580.6082316947018</v>
      </c>
      <c r="N3" s="16">
        <v>2675.6885118362311</v>
      </c>
      <c r="O3" s="16">
        <v>2773.2961413936623</v>
      </c>
      <c r="P3" s="16">
        <v>2853.6815367963768</v>
      </c>
      <c r="Q3" s="16">
        <v>2936.3969436600396</v>
      </c>
    </row>
    <row r="4" spans="1:32" ht="16.5" x14ac:dyDescent="0.3">
      <c r="A4" s="14" t="s">
        <v>13</v>
      </c>
      <c r="B4" s="17"/>
      <c r="C4" s="16">
        <v>0</v>
      </c>
      <c r="D4" s="16">
        <v>0</v>
      </c>
      <c r="E4" s="16">
        <v>0</v>
      </c>
      <c r="F4" s="16">
        <v>2600</v>
      </c>
      <c r="G4" s="16">
        <v>2794.181712869155</v>
      </c>
      <c r="H4" s="16">
        <v>2966.8211710583423</v>
      </c>
      <c r="I4" s="16">
        <v>3129.1249155379301</v>
      </c>
      <c r="J4" s="16">
        <v>3275.1206427179109</v>
      </c>
      <c r="K4" s="16">
        <v>3423.4160860779698</v>
      </c>
      <c r="L4" s="16">
        <v>3573.5514421421117</v>
      </c>
      <c r="M4" s="16">
        <v>3727.5452235590133</v>
      </c>
      <c r="N4" s="16">
        <v>3864.8834059856667</v>
      </c>
      <c r="O4" s="16">
        <v>4005.8722042352897</v>
      </c>
      <c r="P4" s="16">
        <v>4121.984442039211</v>
      </c>
      <c r="Q4" s="16">
        <v>4241.4622519533905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B6A2CB0A-136D-4FC0-B424-28D4F807C80A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8" id="{C6569C60-1EBB-487C-B0FA-3A6A1DD7ACC9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7" id="{C7F45BBA-6617-4997-BCA2-9DE5CB492D19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6" id="{A7E5F5E3-8D55-415B-80A5-F7B20C74BB8C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5" id="{9FBDBF62-2CBE-4BE2-A5C5-568F251BE1E1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4" id="{8720D6B9-1739-4716-B7D6-2E31F625F825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5" id="{0EDF55D7-4467-49A7-860D-033569F1365F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4" id="{5D5E1842-55F0-4313-9EEE-D139B9AAFA74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3" id="{C7B004CF-8889-4AB2-9B7D-E7C1F6B9CFEE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2" id="{4248CBB4-3FB7-40A1-A9E9-94B624D26A38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1" id="{3ABEF05D-8904-4D21-8763-CE47351B6CA3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0" id="{44510852-1D6C-4768-AE41-B9506C6E48D1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9803-5D0D-4E79-8C4F-857C19A02F6E}">
  <dimension ref="A1:AF14"/>
  <sheetViews>
    <sheetView workbookViewId="0">
      <selection activeCell="C13" sqref="C13:AE13"/>
    </sheetView>
  </sheetViews>
  <sheetFormatPr defaultRowHeight="15" x14ac:dyDescent="0.25"/>
  <cols>
    <col min="1" max="1" width="53.140625" bestFit="1" customWidth="1"/>
  </cols>
  <sheetData>
    <row r="1" spans="1:32" ht="16.5" x14ac:dyDescent="0.3">
      <c r="A1" s="12" t="s">
        <v>14</v>
      </c>
      <c r="B1" s="2" t="s">
        <v>0</v>
      </c>
      <c r="C1" s="2">
        <v>2013</v>
      </c>
      <c r="D1" s="2">
        <f>C1+1</f>
        <v>2014</v>
      </c>
      <c r="E1" s="2">
        <f t="shared" ref="E1:AF1" si="0">D1+1</f>
        <v>2015</v>
      </c>
      <c r="F1" s="2">
        <f t="shared" si="0"/>
        <v>2016</v>
      </c>
      <c r="G1" s="2">
        <f t="shared" si="0"/>
        <v>2017</v>
      </c>
      <c r="H1" s="2">
        <f t="shared" si="0"/>
        <v>2018</v>
      </c>
      <c r="I1" s="2">
        <f t="shared" si="0"/>
        <v>2019</v>
      </c>
      <c r="J1" s="2">
        <f t="shared" si="0"/>
        <v>2020</v>
      </c>
      <c r="K1" s="2">
        <f t="shared" si="0"/>
        <v>2021</v>
      </c>
      <c r="L1" s="2">
        <f t="shared" si="0"/>
        <v>2022</v>
      </c>
      <c r="M1" s="2">
        <f t="shared" si="0"/>
        <v>2023</v>
      </c>
      <c r="N1" s="2">
        <f t="shared" si="0"/>
        <v>2024</v>
      </c>
      <c r="O1" s="2">
        <f t="shared" si="0"/>
        <v>2025</v>
      </c>
      <c r="P1" s="2">
        <f t="shared" si="0"/>
        <v>2026</v>
      </c>
      <c r="Q1" s="2">
        <f t="shared" si="0"/>
        <v>2027</v>
      </c>
      <c r="R1" s="2">
        <f t="shared" si="0"/>
        <v>2028</v>
      </c>
      <c r="S1" s="2">
        <f t="shared" si="0"/>
        <v>2029</v>
      </c>
      <c r="T1" s="2">
        <f t="shared" si="0"/>
        <v>2030</v>
      </c>
      <c r="U1" s="2">
        <f t="shared" si="0"/>
        <v>2031</v>
      </c>
      <c r="V1" s="2">
        <f t="shared" si="0"/>
        <v>2032</v>
      </c>
      <c r="W1" s="2">
        <f t="shared" si="0"/>
        <v>2033</v>
      </c>
      <c r="X1" s="2">
        <f t="shared" si="0"/>
        <v>2034</v>
      </c>
      <c r="Y1" s="2">
        <f t="shared" si="0"/>
        <v>2035</v>
      </c>
      <c r="Z1" s="2">
        <f t="shared" si="0"/>
        <v>2036</v>
      </c>
      <c r="AA1" s="2">
        <f t="shared" si="0"/>
        <v>2037</v>
      </c>
      <c r="AB1" s="2">
        <f t="shared" si="0"/>
        <v>2038</v>
      </c>
      <c r="AC1" s="2">
        <f t="shared" si="0"/>
        <v>2039</v>
      </c>
      <c r="AD1" s="2">
        <f t="shared" si="0"/>
        <v>2040</v>
      </c>
      <c r="AE1" s="2">
        <f t="shared" si="0"/>
        <v>2041</v>
      </c>
      <c r="AF1" s="2">
        <f t="shared" si="0"/>
        <v>2042</v>
      </c>
    </row>
    <row r="2" spans="1:32" ht="16.5" x14ac:dyDescent="0.3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6.5" x14ac:dyDescent="0.3">
      <c r="A3" s="13" t="s">
        <v>12</v>
      </c>
      <c r="B3" s="17"/>
      <c r="C3" s="16">
        <v>0</v>
      </c>
      <c r="D3" s="16">
        <v>0</v>
      </c>
      <c r="E3" s="16">
        <v>0</v>
      </c>
      <c r="F3" s="16">
        <v>0</v>
      </c>
      <c r="G3" s="16">
        <v>300</v>
      </c>
      <c r="H3" s="16">
        <v>328.34069625832461</v>
      </c>
      <c r="I3" s="16">
        <v>357.40881150169344</v>
      </c>
      <c r="J3" s="16">
        <v>385.73802359861639</v>
      </c>
      <c r="K3" s="16">
        <v>414.54697365290173</v>
      </c>
      <c r="L3" s="16">
        <v>440.15989803637598</v>
      </c>
      <c r="M3" s="16">
        <v>464.23940788953405</v>
      </c>
      <c r="N3" s="16">
        <v>485.89944760347583</v>
      </c>
      <c r="O3" s="16">
        <v>507.9006749997796</v>
      </c>
      <c r="P3" s="16">
        <v>530.17487327687832</v>
      </c>
      <c r="Q3" s="16">
        <v>553.02151054235253</v>
      </c>
      <c r="R3" s="16">
        <v>573.39711017846162</v>
      </c>
      <c r="S3" s="16">
        <v>594.31431801936685</v>
      </c>
      <c r="T3" s="16">
        <v>611.54081999094262</v>
      </c>
      <c r="U3" s="16">
        <v>629.26664086024527</v>
      </c>
      <c r="V3" s="16">
        <v>647.50625363880306</v>
      </c>
      <c r="W3" s="16">
        <v>666.274550845725</v>
      </c>
      <c r="X3" s="16">
        <v>685.58685666734016</v>
      </c>
      <c r="Y3" s="16">
        <v>705.45893946929209</v>
      </c>
      <c r="Z3" s="16">
        <v>725.90702467130063</v>
      </c>
      <c r="AA3" s="16">
        <v>746.94780799510659</v>
      </c>
      <c r="AB3" s="16">
        <v>768.59846909641374</v>
      </c>
      <c r="AC3" s="16">
        <v>790.87668559196186</v>
      </c>
      <c r="AD3" s="16">
        <v>813.8006474931783</v>
      </c>
      <c r="AE3" s="16">
        <v>837.38907205819805</v>
      </c>
    </row>
    <row r="4" spans="1:32" ht="16.5" x14ac:dyDescent="0.3">
      <c r="A4" s="14" t="s">
        <v>13</v>
      </c>
      <c r="B4" s="17"/>
      <c r="C4" s="16">
        <v>0</v>
      </c>
      <c r="D4" s="16">
        <v>0</v>
      </c>
      <c r="E4" s="16">
        <v>0</v>
      </c>
      <c r="F4" s="16">
        <v>0</v>
      </c>
      <c r="G4" s="16">
        <v>600</v>
      </c>
      <c r="H4" s="16">
        <v>656.68139251664923</v>
      </c>
      <c r="I4" s="16">
        <v>714.81762300338687</v>
      </c>
      <c r="J4" s="16">
        <v>771.47604719723279</v>
      </c>
      <c r="K4" s="16">
        <v>829.09394730580345</v>
      </c>
      <c r="L4" s="16">
        <v>880.31979607275196</v>
      </c>
      <c r="M4" s="16">
        <v>928.4788157790681</v>
      </c>
      <c r="N4" s="16">
        <v>971.79889520695167</v>
      </c>
      <c r="O4" s="16">
        <v>1015.8013499995592</v>
      </c>
      <c r="P4" s="16">
        <v>1060.3497465537566</v>
      </c>
      <c r="Q4" s="16">
        <v>1106.0430210847051</v>
      </c>
      <c r="R4" s="16">
        <v>1146.7942203569232</v>
      </c>
      <c r="S4" s="16">
        <v>1188.6286360387337</v>
      </c>
      <c r="T4" s="16">
        <v>1223.0816399818852</v>
      </c>
      <c r="U4" s="16">
        <v>1258.5332817204905</v>
      </c>
      <c r="V4" s="16">
        <v>1295.0125072776061</v>
      </c>
      <c r="W4" s="16">
        <v>1332.54910169145</v>
      </c>
      <c r="X4" s="16">
        <v>1371.1737133346803</v>
      </c>
      <c r="Y4" s="16">
        <v>1410.9178789385842</v>
      </c>
      <c r="Z4" s="16">
        <v>1451.8140493426013</v>
      </c>
      <c r="AA4" s="16">
        <v>1493.8956159902132</v>
      </c>
      <c r="AB4" s="16">
        <v>1537.1969381928275</v>
      </c>
      <c r="AC4" s="16">
        <v>1581.7533711839237</v>
      </c>
      <c r="AD4" s="16">
        <v>1627.6012949863566</v>
      </c>
      <c r="AE4" s="16">
        <v>1674.7781441163961</v>
      </c>
    </row>
    <row r="7" spans="1:32" x14ac:dyDescent="0.25">
      <c r="A7" s="20" t="s">
        <v>21</v>
      </c>
    </row>
    <row r="8" spans="1:32" x14ac:dyDescent="0.25">
      <c r="A8" t="s">
        <v>15</v>
      </c>
    </row>
    <row r="9" spans="1:32" x14ac:dyDescent="0.25">
      <c r="A9" s="19" t="s">
        <v>16</v>
      </c>
      <c r="C9" s="18">
        <v>0</v>
      </c>
      <c r="D9" s="18">
        <v>0</v>
      </c>
      <c r="E9" s="18">
        <v>0</v>
      </c>
      <c r="F9" s="18">
        <v>0</v>
      </c>
      <c r="G9" s="18">
        <v>1.8</v>
      </c>
      <c r="H9" s="18">
        <v>1.9700441775499478</v>
      </c>
      <c r="I9" s="18">
        <v>2.1444528690101605</v>
      </c>
      <c r="J9" s="18">
        <v>2.3144281415916983</v>
      </c>
      <c r="K9" s="18">
        <v>2.4872818419174103</v>
      </c>
      <c r="L9" s="18">
        <v>2.6409593882182558</v>
      </c>
      <c r="M9" s="18">
        <v>2.7854364473372044</v>
      </c>
      <c r="N9" s="18">
        <v>2.9153966856208551</v>
      </c>
      <c r="O9" s="18">
        <v>3.0474040499986774</v>
      </c>
      <c r="P9" s="18">
        <v>3.1810492396612697</v>
      </c>
      <c r="Q9" s="18">
        <v>3.3181290632541147</v>
      </c>
      <c r="R9" s="18">
        <v>3.4403826610707688</v>
      </c>
      <c r="S9" s="18">
        <v>3.5658859081162002</v>
      </c>
      <c r="T9" s="18">
        <v>3.6692449199456552</v>
      </c>
      <c r="U9" s="18">
        <v>3.7755998451614707</v>
      </c>
      <c r="V9" s="18">
        <v>3.8850375218328175</v>
      </c>
      <c r="W9" s="18">
        <v>3.9976473050743491</v>
      </c>
      <c r="X9" s="18">
        <v>4.1135211400040399</v>
      </c>
      <c r="Y9" s="18">
        <v>4.2327536368157519</v>
      </c>
      <c r="Z9" s="18">
        <v>4.3554421480278034</v>
      </c>
      <c r="AA9" s="18">
        <v>4.4816868479706384</v>
      </c>
      <c r="AB9" s="18">
        <v>4.6115908145784816</v>
      </c>
      <c r="AC9" s="18">
        <v>4.7452601135517707</v>
      </c>
      <c r="AD9" s="18">
        <v>4.8828038849590687</v>
      </c>
      <c r="AE9" s="18">
        <v>5.0243344323491872</v>
      </c>
      <c r="AF9" s="18"/>
    </row>
    <row r="10" spans="1:32" x14ac:dyDescent="0.25">
      <c r="A10" s="19" t="s">
        <v>17</v>
      </c>
    </row>
    <row r="12" spans="1:32" x14ac:dyDescent="0.25">
      <c r="A12" t="s">
        <v>18</v>
      </c>
    </row>
    <row r="13" spans="1:32" x14ac:dyDescent="0.25">
      <c r="A13" s="19" t="s">
        <v>19</v>
      </c>
      <c r="C13" s="15">
        <v>0</v>
      </c>
      <c r="D13" s="15">
        <v>0</v>
      </c>
      <c r="E13" s="15">
        <v>0</v>
      </c>
      <c r="F13" s="15">
        <v>0</v>
      </c>
      <c r="G13" s="15">
        <v>630</v>
      </c>
      <c r="H13" s="15">
        <v>651.95103210602645</v>
      </c>
      <c r="I13" s="15">
        <v>674.74752425784902</v>
      </c>
      <c r="J13" s="15">
        <v>698.43629444906139</v>
      </c>
      <c r="K13" s="15">
        <v>723.51483170940844</v>
      </c>
      <c r="L13" s="15">
        <v>752.96188535998124</v>
      </c>
      <c r="M13" s="15">
        <v>783.15565696291651</v>
      </c>
      <c r="N13" s="15">
        <v>814.09030541295181</v>
      </c>
      <c r="O13" s="15">
        <v>845.02573701864401</v>
      </c>
      <c r="P13" s="15">
        <v>876.71420215684327</v>
      </c>
      <c r="Q13" s="15">
        <v>909.41564189729354</v>
      </c>
      <c r="R13" s="15">
        <v>942.88213751911383</v>
      </c>
      <c r="S13" s="15">
        <v>977.01447089730584</v>
      </c>
      <c r="T13" s="15">
        <v>1011.2099773787114</v>
      </c>
      <c r="U13" s="15">
        <v>1046.6023265869662</v>
      </c>
      <c r="V13" s="15">
        <v>1083.2334080175099</v>
      </c>
      <c r="W13" s="15">
        <v>1121.1465772981226</v>
      </c>
      <c r="X13" s="15">
        <v>1160.3867075035566</v>
      </c>
      <c r="Y13" s="15">
        <v>1201.0002422661812</v>
      </c>
      <c r="Z13" s="15">
        <v>1243.0352507454973</v>
      </c>
      <c r="AA13" s="15">
        <v>1286.5414845215894</v>
      </c>
      <c r="AB13" s="15">
        <v>1331.5704364798448</v>
      </c>
      <c r="AC13" s="15">
        <v>1378.1754017566395</v>
      </c>
      <c r="AD13" s="15">
        <v>1426.4115408181217</v>
      </c>
      <c r="AE13" s="15">
        <v>1476.3359447467558</v>
      </c>
      <c r="AF13" s="15"/>
    </row>
    <row r="14" spans="1:32" x14ac:dyDescent="0.25">
      <c r="A14" s="19" t="s">
        <v>20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C18CF7C-3E19-48D3-B738-D788C7E12E75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6" id="{D184DC02-4B0F-4AC5-8736-D8DEB35DFB84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5" id="{6C88FECB-AB79-4E79-BAFD-C3F17845C91C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4" id="{5DF40B3F-5B34-4F87-A930-06A9E1888330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3" id="{E6A08F97-2E43-4B38-B569-BCB4BC9FF4BC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2" id="{9B2C4BB6-5870-47F7-BF56-A6ABA2E6A189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2" id="{5571797F-2E2A-4CAF-BBA5-E9FB95F0D048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1" id="{D46A93E3-37BA-499E-93C2-932344EF8E1E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0" id="{ECFB6158-4B03-4E1D-9CEF-12D2B74809C5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9" id="{15875F7D-ACA0-4976-AFCC-DB43D36A422A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8" id="{6D3034EE-478E-48A3-B15F-9762DBC89455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7" id="{51C5C377-4950-470E-8665-5AABBD125E74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E17C-EDB9-49DA-AEEA-DF2E0F6E78BF}">
  <dimension ref="A1:AF13"/>
  <sheetViews>
    <sheetView tabSelected="1" workbookViewId="0">
      <selection activeCell="C9" sqref="C9"/>
    </sheetView>
  </sheetViews>
  <sheetFormatPr defaultRowHeight="15" x14ac:dyDescent="0.25"/>
  <cols>
    <col min="1" max="1" width="53.140625" bestFit="1" customWidth="1"/>
  </cols>
  <sheetData>
    <row r="1" spans="1:32" ht="16.5" x14ac:dyDescent="0.3">
      <c r="A1" s="12" t="s">
        <v>22</v>
      </c>
      <c r="B1" s="2" t="s">
        <v>0</v>
      </c>
      <c r="C1" s="2">
        <v>2017</v>
      </c>
      <c r="D1" s="2">
        <f>C1+1</f>
        <v>2018</v>
      </c>
      <c r="E1" s="2">
        <f t="shared" ref="E1:AF1" si="0">D1+1</f>
        <v>2019</v>
      </c>
      <c r="F1" s="2">
        <f t="shared" si="0"/>
        <v>2020</v>
      </c>
      <c r="G1" s="2">
        <f t="shared" si="0"/>
        <v>2021</v>
      </c>
      <c r="H1" s="2">
        <f t="shared" si="0"/>
        <v>2022</v>
      </c>
      <c r="I1" s="2">
        <f t="shared" si="0"/>
        <v>2023</v>
      </c>
      <c r="J1" s="2">
        <f t="shared" si="0"/>
        <v>2024</v>
      </c>
      <c r="K1" s="2">
        <f t="shared" si="0"/>
        <v>2025</v>
      </c>
      <c r="L1" s="2">
        <f t="shared" si="0"/>
        <v>2026</v>
      </c>
      <c r="M1" s="2">
        <f t="shared" si="0"/>
        <v>2027</v>
      </c>
      <c r="N1" s="2">
        <f t="shared" si="0"/>
        <v>2028</v>
      </c>
      <c r="O1" s="2">
        <f t="shared" si="0"/>
        <v>2029</v>
      </c>
      <c r="P1" s="2">
        <f t="shared" si="0"/>
        <v>2030</v>
      </c>
      <c r="Q1" s="2">
        <f t="shared" si="0"/>
        <v>2031</v>
      </c>
      <c r="R1" s="2">
        <f t="shared" si="0"/>
        <v>2032</v>
      </c>
      <c r="S1" s="2">
        <f t="shared" si="0"/>
        <v>2033</v>
      </c>
      <c r="T1" s="2">
        <f t="shared" si="0"/>
        <v>2034</v>
      </c>
      <c r="U1" s="2">
        <f t="shared" si="0"/>
        <v>2035</v>
      </c>
      <c r="V1" s="2">
        <f t="shared" si="0"/>
        <v>2036</v>
      </c>
      <c r="W1" s="2">
        <f t="shared" si="0"/>
        <v>2037</v>
      </c>
      <c r="X1" s="2">
        <f t="shared" si="0"/>
        <v>2038</v>
      </c>
      <c r="Y1" s="2">
        <f t="shared" si="0"/>
        <v>2039</v>
      </c>
      <c r="Z1" s="2">
        <f t="shared" si="0"/>
        <v>2040</v>
      </c>
      <c r="AA1" s="2">
        <f t="shared" si="0"/>
        <v>2041</v>
      </c>
      <c r="AB1" s="2">
        <f t="shared" si="0"/>
        <v>2042</v>
      </c>
      <c r="AC1" s="2">
        <f t="shared" si="0"/>
        <v>2043</v>
      </c>
      <c r="AD1" s="2">
        <f t="shared" si="0"/>
        <v>2044</v>
      </c>
      <c r="AE1" s="2">
        <f t="shared" si="0"/>
        <v>2045</v>
      </c>
      <c r="AF1" s="2">
        <f t="shared" si="0"/>
        <v>2046</v>
      </c>
    </row>
    <row r="2" spans="1:32" ht="16.5" x14ac:dyDescent="0.3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6.5" x14ac:dyDescent="0.3">
      <c r="A3" s="13" t="s">
        <v>26</v>
      </c>
      <c r="B3" s="17"/>
      <c r="C3" s="16">
        <v>0</v>
      </c>
      <c r="D3" s="16">
        <v>0</v>
      </c>
      <c r="E3" s="16">
        <v>0</v>
      </c>
      <c r="F3" s="16">
        <v>8500</v>
      </c>
      <c r="G3" s="16">
        <v>9134.8248305337765</v>
      </c>
      <c r="H3" s="16">
        <v>9699.2230592291962</v>
      </c>
      <c r="I3" s="16">
        <v>10229.831454643234</v>
      </c>
      <c r="J3" s="16">
        <v>10707.125178116248</v>
      </c>
      <c r="K3" s="16">
        <v>11191.937204485672</v>
      </c>
      <c r="L3" s="16">
        <v>11682.764330079981</v>
      </c>
      <c r="M3" s="16">
        <v>12186.205538558312</v>
      </c>
      <c r="N3" s="16">
        <v>12635.195750337756</v>
      </c>
      <c r="O3" s="16">
        <v>13096.120667692292</v>
      </c>
      <c r="P3" s="16">
        <v>13475.718368205111</v>
      </c>
      <c r="Q3" s="16">
        <v>13866.318900616852</v>
      </c>
      <c r="R3" s="16">
        <v>14268.241187591253</v>
      </c>
      <c r="S3" s="16">
        <v>14681.813395927233</v>
      </c>
      <c r="T3" s="16">
        <v>15107.373204504833</v>
      </c>
      <c r="U3" s="16">
        <v>15545.268079997728</v>
      </c>
      <c r="V3" s="16">
        <v>15995.855560577374</v>
      </c>
      <c r="W3" s="16">
        <v>16459.50354784049</v>
      </c>
      <c r="X3" s="16">
        <v>16936.590607198181</v>
      </c>
      <c r="Y3" s="16">
        <v>17427.506276972039</v>
      </c>
      <c r="Z3" s="16">
        <v>17932.651386449492</v>
      </c>
      <c r="AA3" s="16">
        <v>18452.438383158176</v>
      </c>
      <c r="AB3" s="16">
        <v>18987.291669626531</v>
      </c>
    </row>
    <row r="4" spans="1:32" ht="16.5" x14ac:dyDescent="0.3">
      <c r="A4" s="14" t="s">
        <v>27</v>
      </c>
      <c r="B4" s="17"/>
      <c r="C4" s="16">
        <v>0</v>
      </c>
      <c r="D4" s="16">
        <v>0</v>
      </c>
      <c r="E4" s="16">
        <v>0</v>
      </c>
      <c r="F4" s="16">
        <v>10000</v>
      </c>
      <c r="G4" s="16">
        <v>10746.852741804443</v>
      </c>
      <c r="H4" s="16">
        <v>11410.850657916701</v>
      </c>
      <c r="I4" s="16">
        <v>12035.095828992038</v>
      </c>
      <c r="J4" s="16">
        <v>12596.61785660735</v>
      </c>
      <c r="K4" s="16">
        <v>13166.984946453731</v>
      </c>
      <c r="L4" s="16">
        <v>13744.428623623508</v>
      </c>
      <c r="M4" s="16">
        <v>14336.712398303898</v>
      </c>
      <c r="N4" s="16">
        <v>14864.93617686795</v>
      </c>
      <c r="O4" s="16">
        <v>15407.200785520346</v>
      </c>
      <c r="P4" s="16">
        <v>15853.786315535428</v>
      </c>
      <c r="Q4" s="16">
        <v>16313.316353666889</v>
      </c>
      <c r="R4" s="16">
        <v>16786.166103048537</v>
      </c>
      <c r="S4" s="16">
        <v>17272.721642267337</v>
      </c>
      <c r="T4" s="16">
        <v>17773.380240593924</v>
      </c>
      <c r="U4" s="16">
        <v>18288.550682350273</v>
      </c>
      <c r="V4" s="16">
        <v>18818.65360067927</v>
      </c>
      <c r="W4" s="16">
        <v>19364.121820988817</v>
      </c>
      <c r="X4" s="16">
        <v>19925.400714350806</v>
      </c>
      <c r="Y4" s="16">
        <v>20502.948561143581</v>
      </c>
      <c r="Z4" s="16">
        <v>21097.236925234702</v>
      </c>
      <c r="AA4" s="16">
        <v>21708.751039009625</v>
      </c>
      <c r="AB4" s="16">
        <v>22337.990199560631</v>
      </c>
    </row>
    <row r="5" spans="1:32" ht="16.5" x14ac:dyDescent="0.3">
      <c r="A5" s="6" t="s">
        <v>23</v>
      </c>
    </row>
    <row r="6" spans="1:32" ht="16.5" x14ac:dyDescent="0.3">
      <c r="A6" s="6" t="s">
        <v>24</v>
      </c>
    </row>
    <row r="7" spans="1:32" ht="16.5" x14ac:dyDescent="0.3">
      <c r="A7" s="14" t="s">
        <v>28</v>
      </c>
      <c r="B7" s="17"/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8682.093947215646</v>
      </c>
      <c r="J7" s="16">
        <v>9159.6198352193933</v>
      </c>
      <c r="K7" s="16">
        <v>9665.6262583637563</v>
      </c>
      <c r="L7" s="16">
        <v>10193.251041719101</v>
      </c>
      <c r="M7" s="16">
        <v>10193.251041719101</v>
      </c>
      <c r="N7" s="16">
        <v>10193.251041719101</v>
      </c>
      <c r="O7" s="16">
        <v>10193.251041719101</v>
      </c>
      <c r="P7" s="16">
        <v>9999.9999999999982</v>
      </c>
      <c r="Q7" s="16">
        <v>9599.9999999999982</v>
      </c>
      <c r="R7" s="16">
        <v>9579.9999999999982</v>
      </c>
      <c r="S7" s="16">
        <v>9359.9999999999964</v>
      </c>
      <c r="T7" s="16">
        <v>9239.9999999999982</v>
      </c>
      <c r="U7" s="16">
        <v>8899.9999999999982</v>
      </c>
      <c r="V7" s="16">
        <v>8599.9999999999982</v>
      </c>
      <c r="W7" s="16">
        <v>8239.9999999999982</v>
      </c>
      <c r="X7" s="16">
        <v>7699.9999999999991</v>
      </c>
      <c r="Y7" s="16">
        <v>7499.9999999999991</v>
      </c>
      <c r="Z7" s="16">
        <v>7299.9999999999991</v>
      </c>
      <c r="AA7" s="16">
        <v>6999.9999999999991</v>
      </c>
      <c r="AB7" s="16">
        <v>6999.9999999999991</v>
      </c>
    </row>
    <row r="8" spans="1:32" ht="16.5" x14ac:dyDescent="0.3">
      <c r="A8" s="6" t="s">
        <v>25</v>
      </c>
    </row>
    <row r="10" spans="1:32" x14ac:dyDescent="0.25">
      <c r="A10" t="s">
        <v>29</v>
      </c>
    </row>
    <row r="11" spans="1:32" x14ac:dyDescent="0.25">
      <c r="A11" t="s">
        <v>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20</v>
      </c>
      <c r="J11">
        <v>20</v>
      </c>
      <c r="K11">
        <v>20</v>
      </c>
      <c r="L11">
        <v>20</v>
      </c>
      <c r="M11">
        <v>20</v>
      </c>
      <c r="N11">
        <v>20</v>
      </c>
      <c r="O11">
        <v>20</v>
      </c>
      <c r="P11">
        <v>20</v>
      </c>
      <c r="Q11">
        <v>20</v>
      </c>
      <c r="R11">
        <v>20</v>
      </c>
      <c r="S11">
        <v>20</v>
      </c>
      <c r="T11">
        <v>20</v>
      </c>
      <c r="U11">
        <v>20</v>
      </c>
      <c r="V11">
        <v>20</v>
      </c>
      <c r="W11">
        <v>20</v>
      </c>
      <c r="X11">
        <v>20</v>
      </c>
      <c r="Y11">
        <v>20</v>
      </c>
      <c r="Z11">
        <v>20</v>
      </c>
      <c r="AA11">
        <v>20</v>
      </c>
      <c r="AB11">
        <v>20</v>
      </c>
    </row>
    <row r="12" spans="1:32" x14ac:dyDescent="0.25">
      <c r="A12" t="s">
        <v>31</v>
      </c>
      <c r="C12" s="21">
        <v>205.664767437145</v>
      </c>
      <c r="D12" s="21">
        <v>236.38598489271629</v>
      </c>
      <c r="E12" s="21">
        <v>293.87888386653412</v>
      </c>
      <c r="F12" s="21">
        <v>326.29613729107803</v>
      </c>
      <c r="G12" s="21">
        <v>389.156769262355</v>
      </c>
      <c r="H12" s="21">
        <v>409.36708331121798</v>
      </c>
      <c r="I12" s="21">
        <v>434.10469736078232</v>
      </c>
      <c r="J12" s="21">
        <v>457.98099176096963</v>
      </c>
      <c r="K12" s="21">
        <v>483.28131291818778</v>
      </c>
      <c r="L12" s="21">
        <v>509.66255208595504</v>
      </c>
      <c r="M12" s="21">
        <v>509.66255208595504</v>
      </c>
      <c r="N12" s="21">
        <v>509.66255208595504</v>
      </c>
      <c r="O12" s="21">
        <v>509.66255208595504</v>
      </c>
      <c r="P12" s="21">
        <v>499.99999999999994</v>
      </c>
      <c r="Q12" s="21">
        <v>479.99999999999994</v>
      </c>
      <c r="R12" s="21">
        <v>478.99999999999994</v>
      </c>
      <c r="S12" s="21">
        <v>467.99999999999983</v>
      </c>
      <c r="T12" s="21">
        <v>461.99999999999994</v>
      </c>
      <c r="U12" s="21">
        <v>444.99999999999994</v>
      </c>
      <c r="V12" s="21">
        <v>429.99999999999994</v>
      </c>
      <c r="W12" s="21">
        <v>411.99999999999994</v>
      </c>
      <c r="X12" s="21">
        <v>384.99999999999994</v>
      </c>
      <c r="Y12" s="21">
        <v>374.99999999999994</v>
      </c>
      <c r="Z12" s="21">
        <v>364.99999999999994</v>
      </c>
      <c r="AA12" s="21">
        <v>349.99999999999994</v>
      </c>
      <c r="AB12" s="21">
        <v>349.99999999999994</v>
      </c>
      <c r="AC12" s="21"/>
      <c r="AD12" s="21"/>
      <c r="AE12" s="21"/>
      <c r="AF12" s="21"/>
    </row>
    <row r="13" spans="1:32" x14ac:dyDescent="0.25">
      <c r="I13" s="21">
        <f t="shared" ref="I13:K13" si="1">I11*I12</f>
        <v>8682.093947215646</v>
      </c>
      <c r="J13" s="21">
        <f t="shared" ref="J13" si="2">J11*J12</f>
        <v>9159.6198352193933</v>
      </c>
      <c r="K13" s="21">
        <f t="shared" ref="K13" si="3">K11*K12</f>
        <v>9665.6262583637563</v>
      </c>
      <c r="L13" s="21">
        <f t="shared" ref="L13" si="4">L11*L12</f>
        <v>10193.251041719101</v>
      </c>
      <c r="M13" s="21">
        <f t="shared" ref="M13" si="5">M11*M12</f>
        <v>10193.251041719101</v>
      </c>
      <c r="N13" s="21">
        <f t="shared" ref="N13" si="6">N11*N12</f>
        <v>10193.251041719101</v>
      </c>
      <c r="O13" s="21">
        <f t="shared" ref="O13" si="7">O11*O12</f>
        <v>10193.251041719101</v>
      </c>
      <c r="P13" s="21">
        <f t="shared" ref="P13" si="8">P11*P12</f>
        <v>9999.9999999999982</v>
      </c>
      <c r="Q13" s="21">
        <f t="shared" ref="Q13" si="9">Q11*Q12</f>
        <v>9599.9999999999982</v>
      </c>
      <c r="R13" s="21">
        <f t="shared" ref="R13" si="10">R11*R12</f>
        <v>9579.9999999999982</v>
      </c>
      <c r="S13" s="21">
        <f t="shared" ref="S13" si="11">S11*S12</f>
        <v>9359.9999999999964</v>
      </c>
      <c r="T13" s="21">
        <f t="shared" ref="T13" si="12">T11*T12</f>
        <v>9239.9999999999982</v>
      </c>
      <c r="U13" s="21">
        <f t="shared" ref="U13" si="13">U11*U12</f>
        <v>8899.9999999999982</v>
      </c>
      <c r="V13" s="21">
        <f t="shared" ref="V13" si="14">V11*V12</f>
        <v>8599.9999999999982</v>
      </c>
      <c r="W13" s="21">
        <f t="shared" ref="W13" si="15">W11*W12</f>
        <v>8239.9999999999982</v>
      </c>
      <c r="X13" s="21">
        <f t="shared" ref="X13" si="16">X11*X12</f>
        <v>7699.9999999999991</v>
      </c>
      <c r="Y13" s="21">
        <f t="shared" ref="Y13" si="17">Y11*Y12</f>
        <v>7499.9999999999991</v>
      </c>
      <c r="Z13" s="21">
        <f t="shared" ref="Z13" si="18">Z11*Z12</f>
        <v>7299.9999999999991</v>
      </c>
      <c r="AA13" s="21">
        <f t="shared" ref="AA13" si="19">AA11*AA12</f>
        <v>6999.9999999999991</v>
      </c>
      <c r="AB13" s="21">
        <f t="shared" ref="AB13" si="20">AB11*AB12</f>
        <v>6999.9999999999991</v>
      </c>
    </row>
  </sheetData>
  <conditionalFormatting sqref="A5:A6 A8">
    <cfRule type="expression" dxfId="9" priority="10">
      <formula>$BA$71="hide"</formula>
    </cfRule>
  </conditionalFormatting>
  <conditionalFormatting sqref="A5:A6 A8">
    <cfRule type="expression" dxfId="8" priority="9">
      <formula>$BA$72="hide"</formula>
    </cfRule>
  </conditionalFormatting>
  <conditionalFormatting sqref="A6 A8">
    <cfRule type="expression" dxfId="7" priority="8">
      <formula>$BA$73="hide"</formula>
    </cfRule>
  </conditionalFormatting>
  <conditionalFormatting sqref="A8">
    <cfRule type="expression" dxfId="6" priority="7">
      <formula>$BA$74="hide"</formula>
    </cfRule>
  </conditionalFormatting>
  <conditionalFormatting sqref="A8">
    <cfRule type="expression" dxfId="5" priority="6">
      <formula>$BA$75="hide"</formula>
    </cfRule>
  </conditionalFormatting>
  <conditionalFormatting sqref="A5:A6 A8">
    <cfRule type="expression" dxfId="4" priority="5">
      <formula>$BA$71="hide"</formula>
    </cfRule>
  </conditionalFormatting>
  <conditionalFormatting sqref="A5:A6 A8">
    <cfRule type="expression" dxfId="3" priority="4">
      <formula>$BA$72="hide"</formula>
    </cfRule>
  </conditionalFormatting>
  <conditionalFormatting sqref="A6 A8">
    <cfRule type="expression" dxfId="2" priority="3">
      <formula>$BA$73="hide"</formula>
    </cfRule>
  </conditionalFormatting>
  <conditionalFormatting sqref="A8">
    <cfRule type="expression" dxfId="1" priority="2">
      <formula>$BA$74="hide"</formula>
    </cfRule>
  </conditionalFormatting>
  <conditionalFormatting sqref="A8">
    <cfRule type="expression" dxfId="0" priority="1">
      <formula>$BA$75="hide"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8AF092A-4F5A-4F63-B38A-AD13724B09D6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5" id="{FED9823B-7471-4BCC-9B64-82CCF3D4CD3D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4" id="{AC2CEB61-1617-4492-81D3-C13334CBF537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3" id="{3DE59B43-EBA5-49C0-8DCF-5574EACB02C7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2" id="{6DC360AF-743C-42B0-AD74-E795D9C29D3C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11" id="{D4A4699E-568F-4B4B-B823-E94B324E84CA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B1:AF1</xm:sqref>
        </x14:conditionalFormatting>
        <x14:conditionalFormatting xmlns:xm="http://schemas.microsoft.com/office/excel/2006/main">
          <x14:cfRule type="expression" priority="22" id="{A796744F-55AC-41BE-AB1E-7B96B25811CD}">
            <xm:f>'Macroeconomic data'!$BA$71="hide"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21" id="{75376A8E-4F6D-4B6E-8CEC-AEE358B56665}">
            <xm:f>'Macroeconomic data'!$BA$72="hide"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20" id="{BF2441AC-CCC6-413A-80ED-B9729A9FB832}">
            <xm:f>'Macroeconomic data'!$BA$73="hide"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9" id="{8E2F0D3B-2D3A-4756-BA96-853BA77636B7}">
            <xm:f>'Macroeconomic data'!$BA$74="hide"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8" id="{B1AA9029-2863-406F-984E-DF210CC1E341}">
            <xm:f>'Macroeconomic data'!$BA$75="hide"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  <x14:conditionalFormatting xmlns:xm="http://schemas.microsoft.com/office/excel/2006/main">
          <x14:cfRule type="expression" priority="17" id="{E34FDC53-DD3B-4B4D-847F-6CD33B6954C7}">
            <xm:f>'Macroeconomic data'!$BA$76="hide"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A2:AF2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Macroeconomic data</vt:lpstr>
      <vt:lpstr>P1</vt:lpstr>
      <vt:lpstr>P2</vt:lpstr>
      <vt:lpstr>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Navarro, Arturo</dc:creator>
  <cp:lastModifiedBy>Rial, Isabel</cp:lastModifiedBy>
  <dcterms:created xsi:type="dcterms:W3CDTF">2019-01-27T08:56:47Z</dcterms:created>
  <dcterms:modified xsi:type="dcterms:W3CDTF">2019-06-18T02:14:20Z</dcterms:modified>
</cp:coreProperties>
</file>